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<sst xmlns="http://schemas.openxmlformats.org/spreadsheetml/2006/main" count="50" uniqueCount="37">
  <si>
    <t>保管卷号</t>
  </si>
  <si>
    <t>档号</t>
  </si>
  <si>
    <t>期限</t>
  </si>
  <si>
    <t>序号</t>
  </si>
  <si>
    <t>文号</t>
  </si>
  <si>
    <t>责任者</t>
  </si>
  <si>
    <t>题名</t>
  </si>
  <si>
    <t>日期</t>
  </si>
  <si>
    <t>页数</t>
  </si>
  <si>
    <t>备注</t>
  </si>
  <si>
    <t>全宗号</t>
  </si>
  <si>
    <t>实体分类号盒件号</t>
  </si>
  <si>
    <t>ajh</t>
  </si>
  <si>
    <t>一级目录</t>
  </si>
  <si>
    <t>二级目录</t>
  </si>
  <si>
    <t>5-D1.1-116</t>
  </si>
  <si>
    <t>5-2001-DQ13-006</t>
  </si>
  <si>
    <t>长期</t>
  </si>
  <si>
    <t>长大党组发[2001]20号</t>
  </si>
  <si>
    <t>组织部</t>
  </si>
  <si>
    <t>2000--2001学年第二学期党员教育安排</t>
  </si>
  <si>
    <t>2001．03．01</t>
  </si>
  <si>
    <t>长大党组发[2001]140号</t>
  </si>
  <si>
    <t>2001--2002学年第一学期党员教育安排</t>
  </si>
  <si>
    <t>2001．08．30</t>
  </si>
  <si>
    <t>11</t>
  </si>
  <si>
    <t>长大党组发[2001]43号</t>
  </si>
  <si>
    <t>关于评选表彰先进基层党组织、优秀党员和优秀党务工作者的通知</t>
  </si>
  <si>
    <t>2001．05．10</t>
  </si>
  <si>
    <t>21</t>
  </si>
  <si>
    <t>长安大学优秀党员、优秀党务工作者和先进基层党组织推荐名额分配表</t>
  </si>
  <si>
    <t>26-44</t>
  </si>
  <si>
    <t>5-D1.1-117</t>
  </si>
  <si>
    <t>5-2001-DQ13-007</t>
  </si>
  <si>
    <t>长大党组发[2001]23号</t>
  </si>
  <si>
    <t>关于干部工作有关问题的规定</t>
  </si>
  <si>
    <t>2001．03．06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</si>
</sst>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幼圆"/>
      <family val="3"/>
    </font>
    <font>
      <sz val="14"/>
      <name val="宋体"/>
      <family val="0"/>
    </font>
    <font>
      <sz val="10.5"/>
      <name val="幼圆"/>
      <family val="3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11" borderId="0" applyNumberFormat="0" applyBorder="0" applyAlignment="0" applyProtection="0"/>
    <xf numFmtId="0" fontId="31" fillId="0" borderId="4" applyNumberFormat="0" applyFill="0" applyAlignment="0" applyProtection="0"/>
    <xf numFmtId="0" fontId="28" fillId="12" borderId="0" applyNumberFormat="0" applyBorder="0" applyAlignment="0" applyProtection="0"/>
    <xf numFmtId="0" fontId="37" fillId="5" borderId="5" applyNumberFormat="0" applyAlignment="0" applyProtection="0"/>
    <xf numFmtId="0" fontId="26" fillId="5" borderId="1" applyNumberFormat="0" applyAlignment="0" applyProtection="0"/>
    <xf numFmtId="0" fontId="38" fillId="13" borderId="6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39" fillId="0" borderId="7" applyNumberFormat="0" applyFill="0" applyAlignment="0" applyProtection="0"/>
    <xf numFmtId="0" fontId="0" fillId="17" borderId="0" applyNumberFormat="0" applyBorder="0" applyAlignment="0" applyProtection="0"/>
    <xf numFmtId="0" fontId="40" fillId="0" borderId="8" applyNumberFormat="0" applyFill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37" fillId="5" borderId="5" applyNumberForma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8" fillId="28" borderId="0" applyNumberFormat="0" applyBorder="0" applyAlignment="0" applyProtection="0"/>
    <xf numFmtId="0" fontId="0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2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18" borderId="0" applyNumberFormat="0" applyBorder="0" applyAlignment="0" applyProtection="0"/>
    <xf numFmtId="0" fontId="40" fillId="0" borderId="8" applyNumberFormat="0" applyFill="0" applyAlignment="0" applyProtection="0"/>
    <xf numFmtId="0" fontId="44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5" fillId="4" borderId="1" applyNumberFormat="0" applyAlignment="0" applyProtection="0"/>
    <xf numFmtId="0" fontId="0" fillId="9" borderId="2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</cellXfs>
  <cellStyles count="9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2 3" xfId="93"/>
    <cellStyle name="常规 2 4" xfId="94"/>
    <cellStyle name="常规 3 2" xfId="95"/>
    <cellStyle name="常规 4" xfId="96"/>
    <cellStyle name="常规 4 2" xfId="97"/>
    <cellStyle name="常规 9" xfId="98"/>
    <cellStyle name="好 2" xfId="99"/>
    <cellStyle name="汇总 2" xfId="100"/>
    <cellStyle name="检查单元格 2" xfId="101"/>
    <cellStyle name="解释性文本 2" xfId="102"/>
    <cellStyle name="警告文本 2" xfId="103"/>
    <cellStyle name="链接单元格 2" xfId="104"/>
    <cellStyle name="强调文字颜色 1 2" xfId="105"/>
    <cellStyle name="强调文字颜色 2 2" xfId="106"/>
    <cellStyle name="强调文字颜色 3 2" xfId="107"/>
    <cellStyle name="强调文字颜色 4 2" xfId="108"/>
    <cellStyle name="强调文字颜色 5 2" xfId="109"/>
    <cellStyle name="强调文字颜色 6 2" xfId="110"/>
    <cellStyle name="输入 2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82" zoomScaleNormal="82" zoomScaleSheetLayoutView="100" workbookViewId="0" topLeftCell="A1">
      <selection activeCell="C11" sqref="C11"/>
    </sheetView>
  </sheetViews>
  <sheetFormatPr defaultColWidth="8.8515625" defaultRowHeight="30" customHeight="1"/>
  <cols>
    <col min="1" max="1" width="12.421875" style="0" customWidth="1"/>
    <col min="2" max="2" width="21.8515625" style="0" customWidth="1"/>
    <col min="3" max="4" width="16.57421875" style="0" customWidth="1"/>
    <col min="7" max="7" width="33.140625" style="0" customWidth="1"/>
    <col min="8" max="8" width="10.421875" style="0" bestFit="1" customWidth="1"/>
  </cols>
  <sheetData>
    <row r="1" spans="1:15" s="1" customFormat="1" ht="30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18" t="s">
        <v>8</v>
      </c>
      <c r="J1" s="19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s="2" customFormat="1" ht="30" customHeight="1">
      <c r="A2" s="7" t="s">
        <v>15</v>
      </c>
      <c r="B2" s="7" t="s">
        <v>16</v>
      </c>
      <c r="C2" s="7" t="s">
        <v>17</v>
      </c>
      <c r="D2" s="8">
        <v>1</v>
      </c>
      <c r="E2" s="9" t="s">
        <v>18</v>
      </c>
      <c r="F2" s="10" t="s">
        <v>19</v>
      </c>
      <c r="G2" s="11" t="s">
        <v>20</v>
      </c>
      <c r="H2" s="10" t="s">
        <v>21</v>
      </c>
      <c r="I2" s="20">
        <v>1</v>
      </c>
      <c r="J2" s="21"/>
      <c r="K2" s="2">
        <v>5</v>
      </c>
      <c r="L2" s="2" t="str">
        <f>MID(B2,3,9)</f>
        <v>2001-DQ13</v>
      </c>
      <c r="M2" s="2">
        <f>MID(B2,13,3)+D2*0.0001</f>
        <v>6.0001</v>
      </c>
      <c r="N2" s="2" t="str">
        <f>MID(B2,3,4)</f>
        <v>2001</v>
      </c>
      <c r="O2" s="2" t="str">
        <f>MID(B2,8,4)</f>
        <v>DQ13</v>
      </c>
    </row>
    <row r="3" spans="1:15" s="2" customFormat="1" ht="30" customHeight="1">
      <c r="A3" s="7" t="s">
        <v>15</v>
      </c>
      <c r="B3" s="7" t="s">
        <v>16</v>
      </c>
      <c r="C3" s="7" t="s">
        <v>17</v>
      </c>
      <c r="D3" s="12">
        <v>2</v>
      </c>
      <c r="E3" s="13" t="s">
        <v>22</v>
      </c>
      <c r="F3" s="14" t="s">
        <v>19</v>
      </c>
      <c r="G3" s="15" t="s">
        <v>23</v>
      </c>
      <c r="H3" s="14" t="s">
        <v>24</v>
      </c>
      <c r="I3" s="20" t="s">
        <v>25</v>
      </c>
      <c r="J3" s="17"/>
      <c r="K3" s="2">
        <v>5</v>
      </c>
      <c r="L3" s="2" t="str">
        <f>MID(B3,3,9)</f>
        <v>2001-DQ13</v>
      </c>
      <c r="M3" s="2">
        <f>MID(B3,13,3)+D3*0.0001</f>
        <v>6.0002</v>
      </c>
      <c r="N3" s="2" t="str">
        <f>MID(B3,3,4)</f>
        <v>2001</v>
      </c>
      <c r="O3" s="2" t="str">
        <f>MID(B3,8,4)</f>
        <v>DQ13</v>
      </c>
    </row>
    <row r="4" spans="1:15" s="2" customFormat="1" ht="30" customHeight="1">
      <c r="A4" s="7" t="s">
        <v>15</v>
      </c>
      <c r="B4" s="7" t="s">
        <v>16</v>
      </c>
      <c r="C4" s="7" t="s">
        <v>17</v>
      </c>
      <c r="D4" s="12">
        <v>3</v>
      </c>
      <c r="E4" s="13" t="s">
        <v>26</v>
      </c>
      <c r="F4" s="14" t="s">
        <v>19</v>
      </c>
      <c r="G4" s="15" t="s">
        <v>27</v>
      </c>
      <c r="H4" s="14" t="s">
        <v>28</v>
      </c>
      <c r="I4" s="20" t="s">
        <v>29</v>
      </c>
      <c r="J4" s="17"/>
      <c r="K4" s="2">
        <v>5</v>
      </c>
      <c r="L4" s="2" t="str">
        <f>MID(B4,3,9)</f>
        <v>2001-DQ13</v>
      </c>
      <c r="M4" s="2">
        <f>MID(B4,13,3)+D4*0.0001</f>
        <v>6.0003</v>
      </c>
      <c r="N4" s="2" t="str">
        <f>MID(B4,3,4)</f>
        <v>2001</v>
      </c>
      <c r="O4" s="2" t="str">
        <f>MID(B4,8,4)</f>
        <v>DQ13</v>
      </c>
    </row>
    <row r="5" spans="1:15" s="2" customFormat="1" ht="30" customHeight="1">
      <c r="A5" s="7" t="s">
        <v>15</v>
      </c>
      <c r="B5" s="7" t="s">
        <v>16</v>
      </c>
      <c r="C5" s="7" t="s">
        <v>17</v>
      </c>
      <c r="D5" s="12">
        <v>4</v>
      </c>
      <c r="E5" s="16"/>
      <c r="F5" s="14"/>
      <c r="G5" s="15" t="s">
        <v>30</v>
      </c>
      <c r="H5" s="17"/>
      <c r="I5" s="20" t="s">
        <v>31</v>
      </c>
      <c r="J5" s="22"/>
      <c r="K5" s="2">
        <v>5</v>
      </c>
      <c r="L5" s="2" t="str">
        <f>MID(B5,3,9)</f>
        <v>2001-DQ13</v>
      </c>
      <c r="M5" s="2">
        <f>MID(B5,13,3)+D5*0.0001</f>
        <v>6.0004</v>
      </c>
      <c r="N5" s="2" t="str">
        <f>MID(B5,3,4)</f>
        <v>2001</v>
      </c>
      <c r="O5" s="2" t="str">
        <f>MID(B5,8,4)</f>
        <v>DQ13</v>
      </c>
    </row>
    <row r="6" spans="1:15" s="2" customFormat="1" ht="30" customHeight="1">
      <c r="A6" s="7" t="s">
        <v>32</v>
      </c>
      <c r="B6" s="7" t="s">
        <v>33</v>
      </c>
      <c r="C6" s="7" t="s">
        <v>17</v>
      </c>
      <c r="D6" s="8">
        <v>1</v>
      </c>
      <c r="E6" s="9" t="s">
        <v>34</v>
      </c>
      <c r="F6" s="10" t="s">
        <v>19</v>
      </c>
      <c r="G6" s="11" t="s">
        <v>35</v>
      </c>
      <c r="H6" s="10" t="s">
        <v>36</v>
      </c>
      <c r="I6" s="23">
        <v>1</v>
      </c>
      <c r="J6" s="24"/>
      <c r="K6" s="2">
        <v>5</v>
      </c>
      <c r="L6" s="2" t="str">
        <f>MID(B6,3,9)</f>
        <v>2001-DQ13</v>
      </c>
      <c r="M6" s="2">
        <f>MID(B6,13,3)+D6*0.0001</f>
        <v>7.0001</v>
      </c>
      <c r="N6" s="2" t="str">
        <f>MID(B6,3,4)</f>
        <v>2001</v>
      </c>
      <c r="O6" s="2" t="str">
        <f>MID(B6,8,4)</f>
        <v>DQ13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小花</cp:lastModifiedBy>
  <dcterms:created xsi:type="dcterms:W3CDTF">2016-11-30T03:20:00Z</dcterms:created>
  <dcterms:modified xsi:type="dcterms:W3CDTF">2022-08-19T13:17:34Z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77A2045AEEAD461FBC607900DC533D8B</vt:lpwstr>
  </property>
</Properties>
</file>